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definedNames>
    <definedName name="_xlnm.Print_Area" localSheetId="0">ЗП!$A$1:$E$18</definedName>
  </definedNames>
  <calcPr calcId="124519"/>
</workbook>
</file>

<file path=xl/calcChain.xml><?xml version="1.0" encoding="utf-8"?>
<calcChain xmlns="http://schemas.openxmlformats.org/spreadsheetml/2006/main">
  <c r="G10" i="2"/>
  <c r="G11"/>
  <c r="G12"/>
  <c r="G13"/>
  <c r="G14"/>
  <c r="G15"/>
  <c r="G16"/>
  <c r="G9"/>
  <c r="C13" i="5"/>
  <c r="C10"/>
  <c r="C14" s="1"/>
  <c r="G9" i="4"/>
  <c r="G10" s="1"/>
  <c r="D10" i="6" s="1"/>
  <c r="G17" i="2" l="1"/>
  <c r="D9" i="6" s="1"/>
  <c r="E8" i="1"/>
  <c r="C15" i="5" s="1"/>
  <c r="C16" s="1"/>
  <c r="D11" i="6" s="1"/>
  <c r="D8" l="1"/>
  <c r="D12" s="1"/>
  <c r="D14" l="1"/>
  <c r="D16" s="1"/>
</calcChain>
</file>

<file path=xl/sharedStrings.xml><?xml version="1.0" encoding="utf-8"?>
<sst xmlns="http://schemas.openxmlformats.org/spreadsheetml/2006/main" count="89" uniqueCount="62">
  <si>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</si>
  <si>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</si>
  <si>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</si>
  <si>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</si>
  <si>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</si>
  <si>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</si>
  <si>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</si>
  <si>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</si>
  <si>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</si>
  <si>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</si>
  <si>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</si>
  <si>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</si>
  <si>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</si>
  <si>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</si>
  <si>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</si>
  <si>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</si>
  <si>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</si>
  <si>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</si>
  <si>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</si>
  <si>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</si>
  <si>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</si>
  <si>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</si>
  <si>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</si>
  <si>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</si>
  <si>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</si>
  <si>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</si>
  <si>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</si>
  <si>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</si>
  <si>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</si>
  <si>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</si>
  <si>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</si>
  <si>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</si>
  <si>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</si>
  <si>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</si>
  <si>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</si>
  <si>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</si>
  <si>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</si>
  <si>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</si>
  <si>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</si>
  <si>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</si>
  <si>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</si>
  <si>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</si>
  <si>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</si>
  <si>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</si>
  <si>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</si>
  <si>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</si>
  <si>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</si>
  <si>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</si>
  <si>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</si>
  <si>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</si>
  <si>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</si>
  <si>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</si>
  <si>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</si>
  <si>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Пайетки</t>
  </si>
  <si>
    <t>Ватные диски</t>
  </si>
  <si>
    <t>Ватные палочки</t>
  </si>
  <si>
    <t>Бумага</t>
  </si>
  <si>
    <t>Картон белый</t>
  </si>
  <si>
    <t>Воспитатель Исхакова А.Ф.</t>
  </si>
  <si>
    <t>Мука</t>
  </si>
  <si>
    <t>Соль</t>
  </si>
  <si>
    <t>Гуашь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</si>
</sst>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E8" sqref="E8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5" t="s">
        <v>8</v>
      </c>
      <c r="B1" s="15"/>
      <c r="C1" s="15"/>
      <c r="D1" s="15"/>
      <c r="E1" s="15"/>
    </row>
    <row r="2" spans="1:5">
      <c r="A2" s="14" t="s">
        <v>7</v>
      </c>
      <c r="B2" s="14"/>
      <c r="C2" s="14"/>
      <c r="D2" s="14"/>
      <c r="E2" s="14"/>
    </row>
    <row r="3" spans="1:5">
      <c r="A3" s="14" t="s">
        <v>6</v>
      </c>
      <c r="B3" s="14"/>
      <c r="C3" s="14"/>
      <c r="D3" s="14"/>
      <c r="E3" s="14"/>
    </row>
    <row r="4" spans="1:5" ht="17.25" customHeight="1">
      <c r="A4" s="13" t="s">
        <v>5</v>
      </c>
      <c r="B4" s="13"/>
      <c r="C4" s="13"/>
      <c r="D4" s="13"/>
      <c r="E4" s="13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>
      <c r="A8" s="7" t="s">
        <v>58</v>
      </c>
      <c r="B8" s="8">
        <v>20796.830000000002</v>
      </c>
      <c r="C8" s="5">
        <v>9072</v>
      </c>
      <c r="D8" s="5">
        <v>30</v>
      </c>
      <c r="E8" s="8">
        <f>(B8/C8)*D8</f>
        <v>68.772585978835977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7"/>
  <sheetViews>
    <sheetView workbookViewId="0">
      <selection activeCell="B14" sqref="B14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9</v>
      </c>
      <c r="B4" s="14"/>
      <c r="C4" s="14"/>
      <c r="D4" s="14"/>
      <c r="E4" s="14"/>
      <c r="F4" s="14"/>
      <c r="G4" s="14"/>
    </row>
    <row r="5" spans="1:8">
      <c r="A5" s="13" t="s">
        <v>10</v>
      </c>
      <c r="B5" s="13"/>
      <c r="C5" s="13"/>
      <c r="D5" s="13"/>
      <c r="E5" s="13"/>
      <c r="F5" s="13"/>
      <c r="G5" s="13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59</v>
      </c>
      <c r="C9" s="4" t="s">
        <v>18</v>
      </c>
      <c r="D9" s="4">
        <v>2</v>
      </c>
      <c r="E9" s="4">
        <v>30</v>
      </c>
      <c r="F9" s="4">
        <v>20</v>
      </c>
      <c r="G9" s="4">
        <f>D9*F9</f>
        <v>40</v>
      </c>
    </row>
    <row r="10" spans="1:8">
      <c r="A10" s="4">
        <v>2</v>
      </c>
      <c r="B10" s="9" t="s">
        <v>60</v>
      </c>
      <c r="C10" s="4" t="s">
        <v>18</v>
      </c>
      <c r="D10" s="4">
        <v>5</v>
      </c>
      <c r="E10" s="4">
        <v>30</v>
      </c>
      <c r="F10" s="4">
        <v>25</v>
      </c>
      <c r="G10" s="4">
        <f t="shared" ref="G10:G16" si="0">D10*F10</f>
        <v>125</v>
      </c>
    </row>
    <row r="11" spans="1:8">
      <c r="A11" s="4">
        <v>3</v>
      </c>
      <c r="B11" s="9" t="s">
        <v>61</v>
      </c>
      <c r="C11" s="4" t="s">
        <v>18</v>
      </c>
      <c r="D11" s="4">
        <v>2</v>
      </c>
      <c r="E11" s="4">
        <v>30</v>
      </c>
      <c r="F11" s="4">
        <v>30</v>
      </c>
      <c r="G11" s="4">
        <f t="shared" si="0"/>
        <v>60</v>
      </c>
    </row>
    <row r="12" spans="1:8">
      <c r="A12" s="4">
        <v>4</v>
      </c>
      <c r="B12" s="9" t="s">
        <v>53</v>
      </c>
      <c r="C12" s="4" t="s">
        <v>18</v>
      </c>
      <c r="D12" s="4">
        <v>1</v>
      </c>
      <c r="E12" s="4">
        <v>30</v>
      </c>
      <c r="F12" s="4">
        <v>30</v>
      </c>
      <c r="G12" s="4">
        <f t="shared" si="0"/>
        <v>30</v>
      </c>
    </row>
    <row r="13" spans="1:8">
      <c r="A13" s="4">
        <v>5</v>
      </c>
      <c r="B13" s="9" t="s">
        <v>54</v>
      </c>
      <c r="C13" s="4" t="s">
        <v>18</v>
      </c>
      <c r="D13" s="4">
        <v>2</v>
      </c>
      <c r="E13" s="4">
        <v>30</v>
      </c>
      <c r="F13" s="4">
        <v>20</v>
      </c>
      <c r="G13" s="4">
        <f t="shared" si="0"/>
        <v>40</v>
      </c>
    </row>
    <row r="14" spans="1:8">
      <c r="A14" s="4">
        <v>6</v>
      </c>
      <c r="B14" s="9" t="s">
        <v>55</v>
      </c>
      <c r="C14" s="4" t="s">
        <v>18</v>
      </c>
      <c r="D14" s="4">
        <v>1</v>
      </c>
      <c r="E14" s="4">
        <v>30</v>
      </c>
      <c r="F14" s="4">
        <v>15</v>
      </c>
      <c r="G14" s="4">
        <f t="shared" si="0"/>
        <v>15</v>
      </c>
    </row>
    <row r="15" spans="1:8">
      <c r="A15" s="4">
        <v>7</v>
      </c>
      <c r="B15" s="9" t="s">
        <v>56</v>
      </c>
      <c r="C15" s="4" t="s">
        <v>18</v>
      </c>
      <c r="D15" s="4">
        <v>1</v>
      </c>
      <c r="E15" s="4">
        <v>30</v>
      </c>
      <c r="F15" s="4">
        <v>180</v>
      </c>
      <c r="G15" s="4">
        <f t="shared" si="0"/>
        <v>180</v>
      </c>
    </row>
    <row r="16" spans="1:8">
      <c r="A16" s="4">
        <v>8</v>
      </c>
      <c r="B16" s="9" t="s">
        <v>57</v>
      </c>
      <c r="C16" s="4" t="s">
        <v>18</v>
      </c>
      <c r="D16" s="4">
        <v>2</v>
      </c>
      <c r="E16" s="4">
        <v>30</v>
      </c>
      <c r="F16" s="4">
        <v>25</v>
      </c>
      <c r="G16" s="4">
        <f t="shared" si="0"/>
        <v>50</v>
      </c>
    </row>
    <row r="17" spans="1:7">
      <c r="A17" s="16" t="s">
        <v>38</v>
      </c>
      <c r="B17" s="16"/>
      <c r="C17" s="16"/>
      <c r="D17" s="16"/>
      <c r="E17" s="16"/>
      <c r="F17" s="16"/>
      <c r="G17" s="4">
        <f>SUM(G9:G16)/8</f>
        <v>67.5</v>
      </c>
    </row>
  </sheetData>
  <mergeCells count="4">
    <mergeCell ref="A17:F17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E10" sqref="E10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19</v>
      </c>
      <c r="B4" s="14"/>
      <c r="C4" s="14"/>
      <c r="D4" s="14"/>
      <c r="E4" s="14"/>
      <c r="F4" s="14"/>
      <c r="G4" s="14"/>
    </row>
    <row r="5" spans="1:8">
      <c r="A5" s="13" t="s">
        <v>20</v>
      </c>
      <c r="B5" s="13"/>
      <c r="C5" s="13"/>
      <c r="D5" s="13"/>
      <c r="E5" s="13"/>
      <c r="F5" s="13"/>
      <c r="G5" s="13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51</v>
      </c>
      <c r="C9" s="11">
        <v>0</v>
      </c>
      <c r="D9" s="4">
        <v>0</v>
      </c>
      <c r="E9" s="4">
        <v>0</v>
      </c>
      <c r="F9" s="4">
        <v>30</v>
      </c>
      <c r="G9" s="4">
        <f>(C9*D9*E9)/F9</f>
        <v>0</v>
      </c>
    </row>
    <row r="10" spans="1:8">
      <c r="A10" s="17" t="s">
        <v>38</v>
      </c>
      <c r="B10" s="17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4" t="s">
        <v>7</v>
      </c>
      <c r="B3" s="14"/>
      <c r="C3" s="14"/>
    </row>
    <row r="4" spans="1:4">
      <c r="A4" s="14" t="s">
        <v>27</v>
      </c>
      <c r="B4" s="14"/>
      <c r="C4" s="14"/>
    </row>
    <row r="5" spans="1:4">
      <c r="A5" s="13" t="s">
        <v>28</v>
      </c>
      <c r="B5" s="13"/>
      <c r="C5" s="13"/>
    </row>
    <row r="6" spans="1:4">
      <c r="A6" s="13" t="s">
        <v>29</v>
      </c>
      <c r="B6" s="13"/>
      <c r="C6" s="13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68.772585978835977</v>
      </c>
    </row>
    <row r="16" spans="1:4">
      <c r="A16" s="18" t="s">
        <v>38</v>
      </c>
      <c r="B16" s="18"/>
      <c r="C16" s="11">
        <f>(C14*C15)/8</f>
        <v>4.3292145004171072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6" sqref="D16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4" t="s">
        <v>7</v>
      </c>
      <c r="B1" s="14"/>
      <c r="C1" s="14"/>
      <c r="D1" s="14"/>
    </row>
    <row r="2" spans="1:4">
      <c r="A2" s="14" t="s">
        <v>27</v>
      </c>
      <c r="B2" s="14"/>
      <c r="C2" s="14"/>
      <c r="D2" s="14"/>
    </row>
    <row r="3" spans="1:4">
      <c r="A3" s="13" t="s">
        <v>28</v>
      </c>
      <c r="B3" s="13"/>
      <c r="C3" s="13"/>
      <c r="D3" s="13"/>
    </row>
    <row r="4" spans="1:4">
      <c r="A4" s="13" t="s">
        <v>29</v>
      </c>
      <c r="B4" s="13"/>
      <c r="C4" s="13"/>
      <c r="D4" s="13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68.772585978835977</v>
      </c>
    </row>
    <row r="9" spans="1:4">
      <c r="A9" s="4">
        <v>2</v>
      </c>
      <c r="B9" s="9" t="s">
        <v>16</v>
      </c>
      <c r="C9" s="4" t="s">
        <v>47</v>
      </c>
      <c r="D9" s="11">
        <f>МЗ!G17</f>
        <v>67.5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4.3292145004171072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140.60180047925309</v>
      </c>
    </row>
    <row r="13" spans="1:4">
      <c r="A13" s="4">
        <v>6</v>
      </c>
      <c r="B13" s="7" t="s">
        <v>43</v>
      </c>
      <c r="C13" s="4" t="s">
        <v>44</v>
      </c>
      <c r="D13" s="11">
        <v>10</v>
      </c>
    </row>
    <row r="14" spans="1:4">
      <c r="A14" s="4">
        <v>7</v>
      </c>
      <c r="B14" s="7" t="s">
        <v>45</v>
      </c>
      <c r="C14" s="4" t="s">
        <v>47</v>
      </c>
      <c r="D14" s="11">
        <f>D12*1.1</f>
        <v>154.6619805271784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18" t="s">
        <v>50</v>
      </c>
      <c r="B16" s="18"/>
      <c r="C16" s="4" t="s">
        <v>49</v>
      </c>
      <c r="D16" s="11">
        <f>D14*D15</f>
        <v>1237.2958442174272</v>
      </c>
    </row>
    <row r="17" spans="4:4">
      <c r="D17" s="12">
        <v>400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1</vt:i4>
      </vt:variant>
    </vt:vector>
  </HeadingPairs>
  <TitlesOfParts>
    <vt:vector size="6" baseType="lpstr">
      <vt:lpstr>ЗП</vt:lpstr>
      <vt:lpstr>МЗ</vt:lpstr>
      <vt:lpstr>ОС</vt:lpstr>
      <vt:lpstr>Накл.затр</vt:lpstr>
      <vt:lpstr>ИТОГ</vt:lpstr>
      <vt:lpstr>ЗП!Область_печати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2016-10-19T17:42:01Z</dcterms:modified>
</cp:coreProperties>
</file>